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Tecnica\Tecnica\VIGENTS\DOCUMENTACIÓ\DOCUMENTS DE GESTIÓ\LICITACIONS\20240416 Industrials Manteniment 2\Treball\"/>
    </mc:Choice>
  </mc:AlternateContent>
  <bookViews>
    <workbookView xWindow="0" yWindow="0" windowWidth="28800" windowHeight="11835"/>
  </bookViews>
  <sheets>
    <sheet name="LOT 2 - Mobles Cuin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2" l="1"/>
  <c r="F24" i="2"/>
  <c r="F25" i="2"/>
  <c r="F26" i="2"/>
  <c r="F27" i="2"/>
  <c r="F28" i="2"/>
  <c r="K23" i="2"/>
  <c r="K24" i="2"/>
  <c r="K25" i="2"/>
  <c r="K26" i="2"/>
  <c r="K27" i="2"/>
  <c r="K28" i="2"/>
  <c r="K16" i="2"/>
  <c r="K17" i="2"/>
  <c r="K18" i="2"/>
  <c r="K19" i="2"/>
  <c r="K9" i="2"/>
  <c r="K10" i="2"/>
  <c r="K11" i="2"/>
  <c r="K12" i="2"/>
  <c r="K30" i="2"/>
  <c r="G36" i="2"/>
  <c r="F18" i="2"/>
  <c r="F17" i="2"/>
  <c r="F16" i="2"/>
  <c r="F11" i="2"/>
  <c r="F10" i="2"/>
  <c r="F9" i="2"/>
  <c r="F12" i="2"/>
  <c r="F19" i="2"/>
  <c r="F30" i="2"/>
</calcChain>
</file>

<file path=xl/sharedStrings.xml><?xml version="1.0" encoding="utf-8"?>
<sst xmlns="http://schemas.openxmlformats.org/spreadsheetml/2006/main" count="80" uniqueCount="54">
  <si>
    <t>PUNTS</t>
  </si>
  <si>
    <t>total</t>
  </si>
  <si>
    <t>No es facturaran varis, ni amortització d'equips i la comptabilització d’hores serà per les efectivament treballades al lloc de feina.</t>
  </si>
  <si>
    <t>La despesa de materials només es tindrà en compte quan es facturi per hores.</t>
  </si>
  <si>
    <t>Puntuació ofertes. Formula La millor oferta obtindrà el màxim punts, la resta, proporcional</t>
  </si>
  <si>
    <t>PUNTS: MO x (OMB/OAV)</t>
  </si>
  <si>
    <t>MO= puntuació millor oferta</t>
  </si>
  <si>
    <t>OMB: import de la millor oferta</t>
  </si>
  <si>
    <t>OAV: import de la oferta a valorar</t>
  </si>
  <si>
    <t>MOBLES DE CUINA</t>
  </si>
  <si>
    <t>Pressupost CUINA Referència</t>
  </si>
  <si>
    <t>unitat</t>
  </si>
  <si>
    <t>Característiques bàsiques del mobiliari de cuina:</t>
  </si>
  <si>
    <t>Preu/unitat</t>
  </si>
  <si>
    <t xml:space="preserve">Quantitat </t>
  </si>
  <si>
    <t>ML</t>
  </si>
  <si>
    <t>UT</t>
  </si>
  <si>
    <t>Subtotal</t>
  </si>
  <si>
    <t>Pressupost tipus Referència</t>
  </si>
  <si>
    <t>Característiques bàsiques de la encimera:</t>
  </si>
  <si>
    <t xml:space="preserve">Taulell de pedra natural granítica nacional, de 20 mm de gruix, del tipus gris perla o blanco cristal, de 60 cm d'amplària, col·locat sobre moble de cuina. S'inclou la formació de forats per aigüeres, aixetes (en el cas que sigui necessari)  i plaques de cuina , i polit i abrillantat de totes les seves cares vistes,forat per aigüeres sota taulell amb cantell polit.
</t>
  </si>
  <si>
    <t xml:space="preserve">Frontal de pedra natural granítica nacional, de 20 mm de gruix, tipus gris perla, blanco cristal , de 60 cm d'alçaria, col·locat sobre parament amb morter adhesiu específic. S'inclou la formació de forats per mecanismes , i polit i abrillantat de totes les seves cares vistes . 
</t>
  </si>
  <si>
    <t xml:space="preserve">Sòcol de pedra natural granítica nacional, de 20 mm de gruix, tipus gris perla, blanco cristal , de 7 cm d'alçaria, col·locat sobre plafonat lateral de fusta de nevera amb adhesiu específic. S'inclou polit i abrillantat de totes les seves cares vistes . 
</t>
  </si>
  <si>
    <t>Característiques bàsiques dels equipaments:</t>
  </si>
  <si>
    <t xml:space="preserve">Subministrament i col·locació d'aigüera de planxa d'acer inoxidable amb una pica acabat brillant, model Teka TOTAL BE 40.40 Plus 1C o similar equivalent, col.locada sota taulell.  Inclou vàlvula, tap i cadeneta i sifó. 
</t>
  </si>
  <si>
    <t xml:space="preserve">Subminisrament i col·locació d'aixeta monocomandament per a aigüera, muntada superficialment sobre taulell, de llautó cromat  amb broc giratori, amb dues entrades de maniguets, model TEKA ARK 915 cromo,  equivalent, amb airejador i obertura en fred. </t>
  </si>
  <si>
    <t>Subministrament i col·locació de placa  vitroceràmica amb tres punts de cocció, easy TZ 6315 de la casa teka o eqivalent, amb unes mesures total 600x510x50 mm, col.locada enrasada amb taulell de cuina. totalment instalada i acabada.</t>
  </si>
  <si>
    <t>Subministrament i col·locció de campana extractora telescópica d'acer inoxidable de 60 cm d'amplaria, válvula antiretorn, barra d'iluminació led, EASY TL 6420, de la casa Teka, amb motor de doble turbina i 3 velocitats inclosos suports, col.locada en obra, totalment instalada i conectada.</t>
  </si>
  <si>
    <t>TOTAL PRESSUPOST CUINA TIPUS</t>
  </si>
  <si>
    <t>Preu Referència</t>
  </si>
  <si>
    <t>Preu ma d'obra fora de pressupost:</t>
  </si>
  <si>
    <t>Preu/H</t>
  </si>
  <si>
    <t>-Oficial</t>
  </si>
  <si>
    <t>-Parella</t>
  </si>
  <si>
    <t>En totes les feines està inclòs el desplaçament</t>
  </si>
  <si>
    <t xml:space="preserve"> El preu del mobiliari ha d'incloure el desmuntatge i retirada dels possibles armaris existents a abocador</t>
  </si>
  <si>
    <t>Queden incloses al cost de les partides les ajudes de paletería que s'han de realitzar per a l'instal·lació dels armaris, descarregues de material del camió, transports verticals i horitzontals del material fins lloc de treball, neteja final i retirada d'escombraries.</t>
  </si>
  <si>
    <t>El temps del lliurament dels mobles i la seva instal·lació no podrà ser superior a 1 mes des de la formalització de l'encàrrec.</t>
  </si>
  <si>
    <t>Aquest pressupost de cuina tipus serveix de referència només per la licitació. El preu/unitat serà el que s'aplicarà els futurs adjudicacions en funció de la cuina a executar</t>
  </si>
  <si>
    <t>partida</t>
  </si>
  <si>
    <t>ut</t>
  </si>
  <si>
    <t>Oferta econòmica</t>
  </si>
  <si>
    <t>PUNTUACIÓ</t>
  </si>
  <si>
    <t>Preu Sortida</t>
  </si>
  <si>
    <t>Punts</t>
  </si>
  <si>
    <t xml:space="preserve">NO TOCAR DESCRIPCIÓ DE PARTIDES, NI AMIDAMENTS. NOMÉS CAL POSAR EL NOM DE L'EMPRESA I PREU A LES PARTIDES A LA COLUMNA DE LA DRETA.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</si>
  <si>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</si>
  <si>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 xml:space="preserve">Puntuació total: </t>
  </si>
  <si>
    <t>NOM DE L'EMPRESA</t>
  </si>
  <si>
    <t>PREU/UNITAT</t>
  </si>
  <si>
    <r>
      <t>Subministrament i instal·lació de mobles de cuina</t>
    </r>
    <r>
      <rPr>
        <b/>
        <sz val="12"/>
        <color theme="1"/>
        <rFont val="Century Gothic"/>
        <family val="2"/>
      </rPr>
      <t xml:space="preserve"> baixos</t>
    </r>
    <r>
      <rPr>
        <sz val="12"/>
        <color theme="1"/>
        <rFont val="Century Gothic"/>
        <family val="2"/>
      </rPr>
      <t xml:space="preserve">,amb tablero de 19 mm de gruix xapat amb melamina, portes amb cantells rectes als 4 costats cantejats amb pvc de 1,2 mm,  de 600 mm de fondària i 800 mm d'alçària (gran capacitat),  amb sòcol d'alumini de 10 cm. d'alçaria retornat en els buits generats per la previsió de  rentadora o rentaplats., Panell lateral a la zona de nevera i previsió de rentaplats. Tiradors d'acer respallat o similar.  S'inclou folres laterals i regletes de remat a entregues amb parets, elements i accessoris de muntatge necessaris per deixar-los totalment acabats. Hi haurà un mòdul de calaixos amb autofré compost per a 3 calaixos, un de caceroler. Sota el forn també hi haurà un calaix per a safates i paelles. El primer calaix incorporarà coberter. Mobles amb 1 prestatge per mòdul. En cas d'existir mobles raconers, les portes incorporaran frontises a 180 º
</t>
    </r>
  </si>
  <si>
    <r>
      <t>Subministrament i instal·lació de mobles de cuina</t>
    </r>
    <r>
      <rPr>
        <b/>
        <sz val="12"/>
        <color theme="1"/>
        <rFont val="Century Gothic"/>
        <family val="2"/>
      </rPr>
      <t xml:space="preserve"> alts</t>
    </r>
    <r>
      <rPr>
        <sz val="12"/>
        <color theme="1"/>
        <rFont val="Century Gothic"/>
        <family val="2"/>
      </rPr>
      <t>,amb tablero de 19 mm de gruix xapat amb melamina, portes amb cantells rectes als 4 costats cantejats amb pvc de 1,2 mm,  de 350 mm de fondària i 900 mm d'alçària, amb moble alt a la zona de nevera i de campana telescópica. Panell lateral de nevera. Portes sense tiradors, les fulles seràn 3 cm més llargues pel seu accionament, dos prestatges per mòdul. tot col·locat. S'inclou panells laterals,cornisa inferior i superior i regletes de remat a entregues amb sostre, elements i accessoris de muntatge necessaris per deixar-los totalment acabats</t>
    </r>
  </si>
  <si>
    <r>
      <t xml:space="preserve">Subministrament i instal·lació de mobles de cuina amb </t>
    </r>
    <r>
      <rPr>
        <b/>
        <sz val="12"/>
        <color theme="1"/>
        <rFont val="Century Gothic"/>
        <family val="2"/>
      </rPr>
      <t>columna</t>
    </r>
    <r>
      <rPr>
        <sz val="12"/>
        <color theme="1"/>
        <rFont val="Century Gothic"/>
        <family val="2"/>
      </rPr>
      <t>,amb tablero de 19 mm de gruix xapat amb melamina, portes amb cantells rectes als 4 costats cantejats amb pvc de 1,2 mm,  de 600 mm d'amplaria, 600 mm de fondària i 2400 mm d'alçària. Tiradors d'acer respallat o similar. S'inclou regletes de remat a entregues amb sostre, elements i accessoris de muntatge necessaris per deixar-los totalment acabats</t>
    </r>
  </si>
  <si>
    <r>
      <t xml:space="preserve">Subministrament i col·locació de forn eléctric model Easy </t>
    </r>
    <r>
      <rPr>
        <sz val="12"/>
        <rFont val="Century Gothic"/>
        <family val="2"/>
      </rPr>
      <t>HBB 605</t>
    </r>
    <r>
      <rPr>
        <sz val="12"/>
        <color theme="1"/>
        <rFont val="Century Gothic"/>
        <family val="2"/>
      </rPr>
      <t xml:space="preserve"> de la casa teka o equivalent, amb unes mides totals de 595x562x595 mm. totalment instalat i acabat.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</si>
</sst>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_ ;[Red]\-#,##0.00\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sz val="12"/>
      <color indexed="9"/>
      <name val="Century Gothic"/>
      <family val="2"/>
    </font>
    <font>
      <sz val="10"/>
      <color indexed="9"/>
      <name val="Century Gothic"/>
      <family val="2"/>
    </font>
    <font>
      <i/>
      <sz val="10"/>
      <name val="Century Gothic"/>
      <family val="2"/>
    </font>
    <font>
      <b/>
      <sz val="11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11"/>
      <color theme="1"/>
      <name val="Century Gothic"/>
      <family val="2"/>
    </font>
    <font>
      <b/>
      <sz val="10"/>
      <color theme="0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indexed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1"/>
      <name val="Century Gothic"/>
      <family val="2"/>
    </font>
    <font>
      <b/>
      <u/>
      <sz val="10"/>
      <name val="Century Gothic"/>
      <family val="2"/>
    </font>
    <font>
      <b/>
      <sz val="11"/>
      <color theme="1"/>
      <name val="Century Gothic"/>
      <family val="2"/>
    </font>
    <font>
      <sz val="12"/>
      <name val="Century Gothic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  <family val="2"/>
    </font>
    <font>
      <i/>
      <sz val="12"/>
      <color theme="1"/>
      <name val="Century Gothic"/>
      <family val="2"/>
    </font>
    <font>
      <b/>
      <sz val="12"/>
      <color theme="0"/>
      <name val="Century Gothic"/>
      <family val="2"/>
    </font>
    <font>
      <b/>
      <sz val="12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3" borderId="0" xfId="0" applyFont="1" applyFill="1"/>
    <xf numFmtId="0" fontId="6" fillId="3" borderId="0" xfId="0" applyFont="1" applyFill="1" applyAlignment="1">
      <alignment horizontal="center"/>
    </xf>
    <xf numFmtId="0" fontId="4" fillId="0" borderId="2" xfId="0" applyFont="1" applyFill="1" applyBorder="1"/>
    <xf numFmtId="164" fontId="4" fillId="0" borderId="3" xfId="1" applyNumberFormat="1" applyFont="1" applyFill="1" applyBorder="1" applyAlignment="1">
      <alignment horizontal="left" vertical="center"/>
    </xf>
    <xf numFmtId="0" fontId="4" fillId="0" borderId="3" xfId="0" applyFont="1" applyBorder="1"/>
    <xf numFmtId="164" fontId="4" fillId="0" borderId="0" xfId="1" applyNumberFormat="1" applyFont="1" applyFill="1" applyBorder="1" applyAlignment="1">
      <alignment horizontal="left" vertical="center"/>
    </xf>
    <xf numFmtId="0" fontId="4" fillId="0" borderId="5" xfId="0" applyFont="1" applyFill="1" applyBorder="1"/>
    <xf numFmtId="0" fontId="4" fillId="0" borderId="0" xfId="0" applyFont="1" applyAlignment="1">
      <alignment horizontal="right"/>
    </xf>
    <xf numFmtId="0" fontId="7" fillId="0" borderId="0" xfId="0" applyFont="1"/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2" fillId="0" borderId="0" xfId="0" applyFont="1"/>
    <xf numFmtId="0" fontId="12" fillId="5" borderId="3" xfId="0" applyFont="1" applyFill="1" applyBorder="1" applyAlignment="1">
      <alignment horizontal="center"/>
    </xf>
    <xf numFmtId="0" fontId="12" fillId="0" borderId="3" xfId="0" applyNumberFormat="1" applyFont="1" applyBorder="1" applyAlignment="1">
      <alignment vertical="top"/>
    </xf>
    <xf numFmtId="165" fontId="12" fillId="0" borderId="3" xfId="0" applyNumberFormat="1" applyFont="1" applyBorder="1" applyAlignment="1">
      <alignment horizontal="right" vertical="top"/>
    </xf>
    <xf numFmtId="164" fontId="4" fillId="0" borderId="3" xfId="1" applyNumberFormat="1" applyFont="1" applyFill="1" applyBorder="1" applyAlignment="1">
      <alignment horizontal="left" vertical="top"/>
    </xf>
    <xf numFmtId="0" fontId="12" fillId="0" borderId="0" xfId="0" applyNumberFormat="1" applyFont="1" applyBorder="1" applyAlignment="1">
      <alignment vertical="top"/>
    </xf>
    <xf numFmtId="165" fontId="12" fillId="0" borderId="0" xfId="0" applyNumberFormat="1" applyFont="1" applyBorder="1" applyAlignment="1">
      <alignment horizontal="right" vertical="top"/>
    </xf>
    <xf numFmtId="0" fontId="4" fillId="0" borderId="0" xfId="0" applyFont="1" applyBorder="1"/>
    <xf numFmtId="0" fontId="12" fillId="0" borderId="1" xfId="0" applyNumberFormat="1" applyFont="1" applyBorder="1" applyAlignment="1">
      <alignment vertical="top"/>
    </xf>
    <xf numFmtId="165" fontId="4" fillId="0" borderId="2" xfId="0" applyNumberFormat="1" applyFont="1" applyBorder="1" applyAlignment="1">
      <alignment horizontal="right" vertical="top"/>
    </xf>
    <xf numFmtId="164" fontId="4" fillId="0" borderId="0" xfId="0" applyNumberFormat="1" applyFont="1"/>
    <xf numFmtId="9" fontId="4" fillId="0" borderId="0" xfId="2" applyFont="1"/>
    <xf numFmtId="0" fontId="4" fillId="0" borderId="3" xfId="0" applyFont="1" applyBorder="1" applyAlignment="1">
      <alignment horizontal="center" vertical="top"/>
    </xf>
    <xf numFmtId="0" fontId="14" fillId="5" borderId="9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165" fontId="4" fillId="0" borderId="4" xfId="0" applyNumberFormat="1" applyFont="1" applyBorder="1" applyAlignment="1">
      <alignment horizontal="right" vertical="top"/>
    </xf>
    <xf numFmtId="165" fontId="4" fillId="0" borderId="10" xfId="0" applyNumberFormat="1" applyFont="1" applyBorder="1" applyAlignment="1">
      <alignment horizontal="right" vertical="top"/>
    </xf>
    <xf numFmtId="165" fontId="4" fillId="0" borderId="0" xfId="0" applyNumberFormat="1" applyFont="1" applyBorder="1" applyAlignment="1">
      <alignment horizontal="right" vertical="top"/>
    </xf>
    <xf numFmtId="10" fontId="4" fillId="0" borderId="0" xfId="2" applyNumberFormat="1" applyFont="1" applyAlignment="1">
      <alignment horizontal="right"/>
    </xf>
    <xf numFmtId="0" fontId="5" fillId="3" borderId="0" xfId="0" applyFont="1" applyFill="1" applyAlignment="1">
      <alignment vertical="center"/>
    </xf>
    <xf numFmtId="0" fontId="14" fillId="0" borderId="3" xfId="0" applyNumberFormat="1" applyFont="1" applyBorder="1" applyAlignment="1">
      <alignment vertical="top"/>
    </xf>
    <xf numFmtId="0" fontId="11" fillId="0" borderId="0" xfId="0" applyFont="1"/>
    <xf numFmtId="0" fontId="4" fillId="0" borderId="3" xfId="0" applyFont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7" fillId="6" borderId="0" xfId="0" applyFont="1" applyFill="1"/>
    <xf numFmtId="0" fontId="0" fillId="6" borderId="0" xfId="0" applyFont="1" applyFill="1"/>
    <xf numFmtId="0" fontId="4" fillId="0" borderId="0" xfId="0" applyFont="1" applyFill="1"/>
    <xf numFmtId="0" fontId="19" fillId="0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164" fontId="20" fillId="0" borderId="3" xfId="0" applyNumberFormat="1" applyFont="1" applyBorder="1"/>
    <xf numFmtId="0" fontId="4" fillId="6" borderId="0" xfId="0" applyFont="1" applyFill="1"/>
    <xf numFmtId="165" fontId="22" fillId="0" borderId="3" xfId="0" applyNumberFormat="1" applyFont="1" applyBorder="1" applyAlignment="1">
      <alignment horizontal="right" vertical="top"/>
    </xf>
    <xf numFmtId="165" fontId="10" fillId="0" borderId="2" xfId="0" applyNumberFormat="1" applyFont="1" applyBorder="1" applyAlignment="1">
      <alignment horizontal="right" vertical="top"/>
    </xf>
    <xf numFmtId="165" fontId="10" fillId="0" borderId="3" xfId="0" applyNumberFormat="1" applyFont="1" applyBorder="1" applyAlignment="1">
      <alignment horizontal="right" vertical="top"/>
    </xf>
    <xf numFmtId="165" fontId="10" fillId="0" borderId="2" xfId="0" applyNumberFormat="1" applyFont="1" applyBorder="1"/>
    <xf numFmtId="165" fontId="4" fillId="0" borderId="3" xfId="0" applyNumberFormat="1" applyFont="1" applyBorder="1" applyAlignment="1">
      <alignment horizontal="right" vertical="top"/>
    </xf>
    <xf numFmtId="165" fontId="10" fillId="0" borderId="3" xfId="0" applyNumberFormat="1" applyFont="1" applyBorder="1"/>
    <xf numFmtId="0" fontId="4" fillId="0" borderId="4" xfId="0" applyFont="1" applyBorder="1"/>
    <xf numFmtId="0" fontId="4" fillId="0" borderId="10" xfId="0" applyFont="1" applyBorder="1"/>
    <xf numFmtId="0" fontId="4" fillId="0" borderId="11" xfId="0" applyFont="1" applyBorder="1"/>
    <xf numFmtId="0" fontId="5" fillId="2" borderId="0" xfId="0" applyFont="1" applyFill="1"/>
    <xf numFmtId="0" fontId="23" fillId="0" borderId="0" xfId="0" applyFont="1" applyFill="1"/>
    <xf numFmtId="0" fontId="24" fillId="6" borderId="0" xfId="0" applyFont="1" applyFill="1" applyAlignment="1">
      <alignment horizontal="center"/>
    </xf>
    <xf numFmtId="0" fontId="25" fillId="0" borderId="0" xfId="0" applyFont="1"/>
    <xf numFmtId="0" fontId="25" fillId="5" borderId="3" xfId="0" applyFont="1" applyFill="1" applyBorder="1"/>
    <xf numFmtId="0" fontId="25" fillId="0" borderId="4" xfId="0" applyFont="1" applyFill="1" applyBorder="1" applyAlignment="1">
      <alignment vertical="top" wrapText="1"/>
    </xf>
    <xf numFmtId="0" fontId="25" fillId="0" borderId="1" xfId="0" applyFont="1" applyFill="1" applyBorder="1" applyAlignment="1">
      <alignment vertical="top" wrapText="1"/>
    </xf>
    <xf numFmtId="0" fontId="25" fillId="0" borderId="6" xfId="0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 wrapText="1"/>
    </xf>
    <xf numFmtId="0" fontId="25" fillId="0" borderId="3" xfId="0" applyFont="1" applyFill="1" applyBorder="1" applyAlignment="1">
      <alignment vertical="top" wrapText="1"/>
    </xf>
    <xf numFmtId="0" fontId="23" fillId="0" borderId="0" xfId="0" applyFont="1"/>
    <xf numFmtId="0" fontId="25" fillId="0" borderId="3" xfId="0" applyFont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0" fontId="23" fillId="0" borderId="1" xfId="0" applyFont="1" applyFill="1" applyBorder="1"/>
    <xf numFmtId="0" fontId="23" fillId="0" borderId="3" xfId="0" quotePrefix="1" applyFont="1" applyBorder="1"/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 vertical="top"/>
    </xf>
    <xf numFmtId="0" fontId="27" fillId="4" borderId="0" xfId="0" applyFont="1" applyFill="1" applyAlignment="1">
      <alignment vertical="top"/>
    </xf>
    <xf numFmtId="0" fontId="28" fillId="0" borderId="0" xfId="0" applyFont="1" applyAlignment="1">
      <alignment vertical="top" wrapText="1"/>
    </xf>
    <xf numFmtId="0" fontId="23" fillId="0" borderId="0" xfId="0" applyFont="1" applyAlignment="1">
      <alignment vertical="top" wrapText="1"/>
    </xf>
    <xf numFmtId="0" fontId="23" fillId="0" borderId="0" xfId="0" applyFont="1" applyFill="1" applyAlignment="1">
      <alignment vertical="top" wrapText="1"/>
    </xf>
    <xf numFmtId="0" fontId="26" fillId="0" borderId="0" xfId="0" applyFont="1" applyFill="1" applyBorder="1" applyAlignment="1">
      <alignment horizontal="left" vertical="top" wrapText="1"/>
    </xf>
    <xf numFmtId="0" fontId="12" fillId="5" borderId="3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21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53"/>
  <sheetViews>
    <sheetView tabSelected="1" zoomScale="70" zoomScaleNormal="70" workbookViewId="0">
      <selection activeCell="H9" sqref="H9"/>
    </sheetView>
  </sheetViews>
  <sheetFormatPr baseColWidth="10" defaultRowHeight="17.25" x14ac:dyDescent="0.3"/>
  <cols>
    <col min="1" max="1" width="7.85546875" style="3" customWidth="1"/>
    <col min="2" max="2" width="10.140625" style="3" customWidth="1"/>
    <col min="3" max="3" width="58.28515625" style="67" customWidth="1"/>
    <col min="4" max="4" width="15.7109375" style="3" customWidth="1"/>
    <col min="5" max="5" width="19.7109375" style="3" customWidth="1"/>
    <col min="6" max="6" width="11.42578125" style="3"/>
    <col min="7" max="7" width="9.28515625" style="3" bestFit="1" customWidth="1"/>
    <col min="8" max="8" width="5" style="3" customWidth="1"/>
    <col min="9" max="9" width="21.28515625" style="3" customWidth="1"/>
    <col min="10" max="10" width="11.42578125" style="3" bestFit="1" customWidth="1"/>
    <col min="11" max="16384" width="11.42578125" style="3"/>
  </cols>
  <sheetData>
    <row r="1" spans="1:48" ht="24" customHeight="1" x14ac:dyDescent="0.35">
      <c r="A1" s="2"/>
      <c r="B1" s="1" t="s">
        <v>9</v>
      </c>
      <c r="C1" s="56"/>
      <c r="D1" s="2"/>
      <c r="E1" s="2"/>
      <c r="F1" s="2"/>
      <c r="G1" s="2"/>
      <c r="H1" s="2"/>
      <c r="I1" s="2"/>
    </row>
    <row r="2" spans="1:48" x14ac:dyDescent="0.3">
      <c r="A2" s="42"/>
      <c r="B2" s="42"/>
      <c r="C2" s="57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48" ht="15.75" x14ac:dyDescent="0.25">
      <c r="A3" s="40" t="s">
        <v>46</v>
      </c>
      <c r="B3" s="41"/>
      <c r="C3" s="58"/>
      <c r="D3" s="41"/>
      <c r="E3" s="40"/>
      <c r="F3" s="41"/>
      <c r="G3" s="46"/>
      <c r="H3" s="46"/>
      <c r="I3" s="46"/>
      <c r="J3" s="46"/>
      <c r="K3" s="42"/>
      <c r="L3" s="42"/>
      <c r="M3" s="42"/>
      <c r="N3" s="42"/>
      <c r="O3" s="42"/>
      <c r="P3" s="42"/>
    </row>
    <row r="4" spans="1:48" ht="15.75" x14ac:dyDescent="0.25">
      <c r="A4" s="40" t="s">
        <v>45</v>
      </c>
      <c r="B4" s="41"/>
      <c r="C4" s="58"/>
      <c r="D4" s="41"/>
      <c r="E4" s="40"/>
      <c r="F4" s="41"/>
      <c r="G4" s="46"/>
      <c r="H4" s="46"/>
      <c r="I4" s="46"/>
      <c r="J4" s="46"/>
      <c r="K4" s="46"/>
      <c r="L4" s="42"/>
      <c r="M4" s="42"/>
      <c r="N4" s="42"/>
      <c r="O4" s="42"/>
      <c r="P4" s="42"/>
    </row>
    <row r="5" spans="1:48" x14ac:dyDescent="0.3">
      <c r="A5" s="42"/>
      <c r="B5" s="42"/>
      <c r="C5" s="57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</row>
    <row r="6" spans="1:48" x14ac:dyDescent="0.3">
      <c r="B6" s="4" t="s">
        <v>42</v>
      </c>
      <c r="C6" s="4"/>
      <c r="D6" s="5"/>
      <c r="E6" s="38" t="s">
        <v>43</v>
      </c>
      <c r="F6" s="5"/>
      <c r="G6" s="5" t="s">
        <v>0</v>
      </c>
      <c r="I6" s="80" t="s">
        <v>41</v>
      </c>
      <c r="J6" s="80"/>
      <c r="K6" s="80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x14ac:dyDescent="0.3">
      <c r="B7" s="15"/>
      <c r="C7" s="59"/>
      <c r="D7" s="81" t="s">
        <v>10</v>
      </c>
      <c r="E7" s="82"/>
      <c r="F7" s="83"/>
      <c r="G7" s="43" t="s">
        <v>44</v>
      </c>
      <c r="I7" s="79" t="s">
        <v>48</v>
      </c>
      <c r="J7" s="79"/>
      <c r="K7" s="79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x14ac:dyDescent="0.3">
      <c r="A8" s="3" t="s">
        <v>39</v>
      </c>
      <c r="B8" s="15" t="s">
        <v>11</v>
      </c>
      <c r="C8" s="60" t="s">
        <v>12</v>
      </c>
      <c r="D8" s="16" t="s">
        <v>13</v>
      </c>
      <c r="E8" s="16" t="s">
        <v>14</v>
      </c>
      <c r="F8" s="16" t="s">
        <v>1</v>
      </c>
      <c r="I8" s="37" t="s">
        <v>49</v>
      </c>
      <c r="J8" s="44" t="s">
        <v>14</v>
      </c>
      <c r="K8" s="44" t="s">
        <v>1</v>
      </c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7" customHeight="1" x14ac:dyDescent="0.25">
      <c r="A9" s="35">
        <v>1</v>
      </c>
      <c r="B9" s="17" t="s">
        <v>15</v>
      </c>
      <c r="C9" s="61" t="s">
        <v>50</v>
      </c>
      <c r="D9" s="47">
        <v>305</v>
      </c>
      <c r="E9" s="18">
        <v>3.29</v>
      </c>
      <c r="F9" s="18">
        <f>+D9*E9</f>
        <v>1003.45</v>
      </c>
      <c r="G9" s="19">
        <v>100</v>
      </c>
      <c r="I9" s="8"/>
      <c r="J9" s="18">
        <v>3.29</v>
      </c>
      <c r="K9" s="18">
        <f>+I9*J9</f>
        <v>0</v>
      </c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224.25" x14ac:dyDescent="0.25">
      <c r="A10" s="35">
        <v>2</v>
      </c>
      <c r="B10" s="17" t="s">
        <v>15</v>
      </c>
      <c r="C10" s="62" t="s">
        <v>51</v>
      </c>
      <c r="D10" s="47">
        <v>252</v>
      </c>
      <c r="E10" s="18">
        <v>3.96</v>
      </c>
      <c r="F10" s="18">
        <f t="shared" ref="F10" si="0">+D10*E10</f>
        <v>997.92</v>
      </c>
      <c r="G10" s="19">
        <v>100</v>
      </c>
      <c r="I10" s="8"/>
      <c r="J10" s="18">
        <v>3.96</v>
      </c>
      <c r="K10" s="18">
        <f t="shared" ref="K10" si="1">+I10*J10</f>
        <v>0</v>
      </c>
    </row>
    <row r="11" spans="1:48" ht="155.25" x14ac:dyDescent="0.25">
      <c r="A11" s="35">
        <v>3</v>
      </c>
      <c r="B11" s="17" t="s">
        <v>16</v>
      </c>
      <c r="C11" s="63" t="s">
        <v>52</v>
      </c>
      <c r="D11" s="47">
        <v>575</v>
      </c>
      <c r="E11" s="18">
        <v>1</v>
      </c>
      <c r="F11" s="18">
        <f>+D11*E11</f>
        <v>575</v>
      </c>
      <c r="G11" s="19">
        <v>50</v>
      </c>
      <c r="I11" s="8"/>
      <c r="J11" s="18">
        <v>1</v>
      </c>
      <c r="K11" s="18">
        <f>+I11*J11</f>
        <v>0</v>
      </c>
    </row>
    <row r="12" spans="1:48" ht="16.5" x14ac:dyDescent="0.3">
      <c r="A12" s="36"/>
      <c r="B12" s="20"/>
      <c r="C12" s="64" t="s">
        <v>17</v>
      </c>
      <c r="D12" s="21"/>
      <c r="E12" s="21"/>
      <c r="F12" s="18">
        <f>SUM(F9:F11)</f>
        <v>2576.37</v>
      </c>
      <c r="J12" s="21"/>
      <c r="K12" s="18">
        <f>SUM(K9:K11)</f>
        <v>0</v>
      </c>
    </row>
    <row r="13" spans="1:48" x14ac:dyDescent="0.3">
      <c r="A13" s="36"/>
      <c r="B13" s="15"/>
      <c r="C13" s="65"/>
      <c r="D13" s="15"/>
      <c r="G13" s="9"/>
    </row>
    <row r="14" spans="1:48" x14ac:dyDescent="0.3">
      <c r="A14" s="36"/>
      <c r="B14" s="15"/>
      <c r="C14" s="59"/>
      <c r="D14" s="79" t="s">
        <v>18</v>
      </c>
      <c r="E14" s="79"/>
      <c r="F14" s="79"/>
      <c r="G14" s="39"/>
    </row>
    <row r="15" spans="1:48" x14ac:dyDescent="0.3">
      <c r="A15" s="36"/>
      <c r="B15" s="15"/>
      <c r="C15" s="60" t="s">
        <v>19</v>
      </c>
      <c r="D15" s="16" t="s">
        <v>13</v>
      </c>
      <c r="E15" s="16" t="s">
        <v>14</v>
      </c>
      <c r="F15" s="16" t="s">
        <v>1</v>
      </c>
      <c r="G15" s="9"/>
      <c r="I15" s="44" t="s">
        <v>13</v>
      </c>
      <c r="J15" s="44" t="s">
        <v>14</v>
      </c>
      <c r="K15" s="44" t="s">
        <v>1</v>
      </c>
    </row>
    <row r="16" spans="1:48" ht="172.5" x14ac:dyDescent="0.25">
      <c r="A16" s="35">
        <v>4</v>
      </c>
      <c r="B16" s="23" t="s">
        <v>15</v>
      </c>
      <c r="C16" s="66" t="s">
        <v>20</v>
      </c>
      <c r="D16" s="24">
        <v>165</v>
      </c>
      <c r="E16" s="18">
        <v>3.29</v>
      </c>
      <c r="F16" s="18">
        <f t="shared" ref="F16:F18" si="2">+D16*E16</f>
        <v>542.85</v>
      </c>
      <c r="G16" s="7">
        <v>50</v>
      </c>
      <c r="I16" s="51"/>
      <c r="J16" s="18">
        <v>3.29</v>
      </c>
      <c r="K16" s="18">
        <f t="shared" ref="K16:K18" si="3">+I16*J16</f>
        <v>0</v>
      </c>
    </row>
    <row r="17" spans="1:11" ht="138" x14ac:dyDescent="0.25">
      <c r="A17" s="35">
        <v>5</v>
      </c>
      <c r="B17" s="23" t="s">
        <v>15</v>
      </c>
      <c r="C17" s="66" t="s">
        <v>21</v>
      </c>
      <c r="D17" s="24">
        <v>125</v>
      </c>
      <c r="E17" s="18">
        <v>3.29</v>
      </c>
      <c r="F17" s="18">
        <f t="shared" si="2"/>
        <v>411.25</v>
      </c>
      <c r="G17" s="7">
        <v>40</v>
      </c>
      <c r="I17" s="51"/>
      <c r="J17" s="18">
        <v>3.29</v>
      </c>
      <c r="K17" s="18">
        <f t="shared" si="3"/>
        <v>0</v>
      </c>
    </row>
    <row r="18" spans="1:11" ht="120.75" x14ac:dyDescent="0.25">
      <c r="A18" s="35">
        <v>6</v>
      </c>
      <c r="B18" s="23" t="s">
        <v>15</v>
      </c>
      <c r="C18" s="66" t="s">
        <v>22</v>
      </c>
      <c r="D18" s="24">
        <v>21</v>
      </c>
      <c r="E18" s="18">
        <v>1.2</v>
      </c>
      <c r="F18" s="18">
        <f t="shared" si="2"/>
        <v>25.2</v>
      </c>
      <c r="G18" s="7">
        <v>3</v>
      </c>
      <c r="I18" s="51"/>
      <c r="J18" s="18">
        <v>1.2</v>
      </c>
      <c r="K18" s="18">
        <f t="shared" si="3"/>
        <v>0</v>
      </c>
    </row>
    <row r="19" spans="1:11" ht="16.5" x14ac:dyDescent="0.3">
      <c r="A19" s="36"/>
      <c r="B19" s="20"/>
      <c r="C19" s="64" t="s">
        <v>17</v>
      </c>
      <c r="D19" s="21"/>
      <c r="E19" s="21"/>
      <c r="F19" s="18">
        <f>SUM(F16:F18)</f>
        <v>979.30000000000007</v>
      </c>
      <c r="I19" s="21"/>
      <c r="J19" s="21"/>
      <c r="K19" s="18">
        <f>SUM(K16:K18)</f>
        <v>0</v>
      </c>
    </row>
    <row r="20" spans="1:11" x14ac:dyDescent="0.3">
      <c r="A20" s="36"/>
      <c r="C20" s="65"/>
      <c r="D20" s="22"/>
      <c r="G20" s="25"/>
      <c r="H20" s="26"/>
    </row>
    <row r="21" spans="1:11" x14ac:dyDescent="0.3">
      <c r="A21" s="36"/>
      <c r="D21" s="79" t="s">
        <v>18</v>
      </c>
      <c r="E21" s="79"/>
      <c r="F21" s="79"/>
      <c r="G21" s="39"/>
    </row>
    <row r="22" spans="1:11" x14ac:dyDescent="0.3">
      <c r="A22" s="36"/>
      <c r="C22" s="60" t="s">
        <v>23</v>
      </c>
      <c r="D22" s="16" t="s">
        <v>13</v>
      </c>
      <c r="E22" s="16" t="s">
        <v>14</v>
      </c>
      <c r="F22" s="16" t="s">
        <v>1</v>
      </c>
      <c r="I22" s="44" t="s">
        <v>13</v>
      </c>
      <c r="J22" s="44" t="s">
        <v>14</v>
      </c>
      <c r="K22" s="44" t="s">
        <v>1</v>
      </c>
    </row>
    <row r="23" spans="1:11" ht="103.5" x14ac:dyDescent="0.25">
      <c r="A23" s="35">
        <v>6</v>
      </c>
      <c r="B23" s="23" t="s">
        <v>40</v>
      </c>
      <c r="C23" s="68" t="s">
        <v>24</v>
      </c>
      <c r="D23" s="48">
        <v>138</v>
      </c>
      <c r="E23" s="18">
        <v>1</v>
      </c>
      <c r="F23" s="18">
        <f t="shared" ref="F23:F27" si="4">+D23*E23</f>
        <v>138</v>
      </c>
      <c r="G23" s="27">
        <v>10</v>
      </c>
      <c r="I23" s="8"/>
      <c r="J23" s="18">
        <v>1</v>
      </c>
      <c r="K23" s="18">
        <f t="shared" ref="K23:K27" si="5">+I23*J23</f>
        <v>0</v>
      </c>
    </row>
    <row r="24" spans="1:11" ht="103.5" x14ac:dyDescent="0.25">
      <c r="A24" s="35">
        <v>7</v>
      </c>
      <c r="B24" s="23" t="s">
        <v>40</v>
      </c>
      <c r="C24" s="68" t="s">
        <v>25</v>
      </c>
      <c r="D24" s="48">
        <v>105</v>
      </c>
      <c r="E24" s="18">
        <v>1</v>
      </c>
      <c r="F24" s="18">
        <f t="shared" si="4"/>
        <v>105</v>
      </c>
      <c r="G24" s="27">
        <v>7</v>
      </c>
      <c r="I24" s="8"/>
      <c r="J24" s="18">
        <v>1</v>
      </c>
      <c r="K24" s="18">
        <f t="shared" si="5"/>
        <v>0</v>
      </c>
    </row>
    <row r="25" spans="1:11" ht="86.25" x14ac:dyDescent="0.25">
      <c r="A25" s="35">
        <v>8</v>
      </c>
      <c r="B25" s="23" t="s">
        <v>40</v>
      </c>
      <c r="C25" s="66" t="s">
        <v>53</v>
      </c>
      <c r="D25" s="48">
        <v>330</v>
      </c>
      <c r="E25" s="18">
        <v>1</v>
      </c>
      <c r="F25" s="18">
        <f t="shared" si="4"/>
        <v>330</v>
      </c>
      <c r="G25" s="27">
        <v>20</v>
      </c>
      <c r="I25" s="8"/>
      <c r="J25" s="18">
        <v>1</v>
      </c>
      <c r="K25" s="18">
        <f t="shared" si="5"/>
        <v>0</v>
      </c>
    </row>
    <row r="26" spans="1:11" ht="103.5" x14ac:dyDescent="0.25">
      <c r="A26" s="35">
        <v>9</v>
      </c>
      <c r="B26" s="23" t="s">
        <v>40</v>
      </c>
      <c r="C26" s="66" t="s">
        <v>26</v>
      </c>
      <c r="D26" s="48">
        <v>220</v>
      </c>
      <c r="E26" s="18">
        <v>1</v>
      </c>
      <c r="F26" s="18">
        <f t="shared" si="4"/>
        <v>220</v>
      </c>
      <c r="G26" s="27">
        <v>20</v>
      </c>
      <c r="I26" s="8"/>
      <c r="J26" s="18">
        <v>1</v>
      </c>
      <c r="K26" s="18">
        <f t="shared" si="5"/>
        <v>0</v>
      </c>
    </row>
    <row r="27" spans="1:11" ht="120.75" x14ac:dyDescent="0.25">
      <c r="A27" s="35">
        <v>10</v>
      </c>
      <c r="B27" s="23" t="s">
        <v>40</v>
      </c>
      <c r="C27" s="66" t="s">
        <v>27</v>
      </c>
      <c r="D27" s="48">
        <v>160</v>
      </c>
      <c r="E27" s="18">
        <v>1</v>
      </c>
      <c r="F27" s="18">
        <f t="shared" si="4"/>
        <v>160</v>
      </c>
      <c r="G27" s="27">
        <v>10</v>
      </c>
      <c r="I27" s="8"/>
      <c r="J27" s="18">
        <v>1</v>
      </c>
      <c r="K27" s="18">
        <f t="shared" si="5"/>
        <v>0</v>
      </c>
    </row>
    <row r="28" spans="1:11" ht="16.5" x14ac:dyDescent="0.25">
      <c r="C28" s="64" t="s">
        <v>17</v>
      </c>
      <c r="D28" s="21"/>
      <c r="E28" s="21"/>
      <c r="F28" s="18">
        <f>SUM(F23:F27)</f>
        <v>953</v>
      </c>
      <c r="J28" s="21"/>
      <c r="K28" s="18">
        <f>SUM(K23:K27)</f>
        <v>0</v>
      </c>
    </row>
    <row r="29" spans="1:11" ht="16.5" x14ac:dyDescent="0.25">
      <c r="C29" s="69"/>
      <c r="D29" s="21"/>
      <c r="E29" s="21"/>
      <c r="F29" s="21"/>
      <c r="H29" s="26"/>
      <c r="J29" s="21"/>
      <c r="K29" s="21"/>
    </row>
    <row r="30" spans="1:11" x14ac:dyDescent="0.3">
      <c r="A30" s="35">
        <v>11</v>
      </c>
      <c r="B30" s="35"/>
      <c r="C30" s="70" t="s">
        <v>28</v>
      </c>
      <c r="D30" s="10"/>
      <c r="E30" s="6"/>
      <c r="F30" s="50">
        <f>+F28+F19+F12</f>
        <v>4508.67</v>
      </c>
      <c r="G30" s="53"/>
      <c r="H30" s="54"/>
      <c r="I30" s="54"/>
      <c r="J30" s="55"/>
      <c r="K30" s="52">
        <f>+K28+K19+K12</f>
        <v>0</v>
      </c>
    </row>
    <row r="32" spans="1:11" x14ac:dyDescent="0.3">
      <c r="D32" s="28" t="s">
        <v>29</v>
      </c>
    </row>
    <row r="33" spans="2:9" x14ac:dyDescent="0.3">
      <c r="C33" s="60" t="s">
        <v>30</v>
      </c>
      <c r="D33" s="29" t="s">
        <v>31</v>
      </c>
    </row>
    <row r="34" spans="2:9" x14ac:dyDescent="0.3">
      <c r="C34" s="71" t="s">
        <v>32</v>
      </c>
      <c r="D34" s="49">
        <v>31</v>
      </c>
      <c r="E34" s="30"/>
      <c r="F34" s="31"/>
      <c r="G34" s="8">
        <v>10</v>
      </c>
      <c r="I34" s="8"/>
    </row>
    <row r="35" spans="2:9" x14ac:dyDescent="0.3">
      <c r="C35" s="71" t="s">
        <v>33</v>
      </c>
      <c r="D35" s="49">
        <v>56</v>
      </c>
      <c r="E35" s="32"/>
      <c r="F35" s="32"/>
      <c r="G35" s="8">
        <v>20</v>
      </c>
      <c r="I35" s="8"/>
    </row>
    <row r="36" spans="2:9" x14ac:dyDescent="0.3">
      <c r="E36" s="84" t="s">
        <v>47</v>
      </c>
      <c r="F36" s="84"/>
      <c r="G36" s="45">
        <f>SUM(G9:G35)</f>
        <v>440</v>
      </c>
      <c r="I36" s="33"/>
    </row>
    <row r="38" spans="2:9" ht="13.5" customHeight="1" x14ac:dyDescent="0.3">
      <c r="B38" s="34" t="s">
        <v>42</v>
      </c>
      <c r="C38" s="4"/>
      <c r="D38" s="5"/>
      <c r="E38" s="5"/>
      <c r="F38" s="5"/>
      <c r="G38" s="5"/>
      <c r="I38" s="11"/>
    </row>
    <row r="40" spans="2:9" ht="15" x14ac:dyDescent="0.25">
      <c r="C40" s="72"/>
      <c r="H40" s="25"/>
    </row>
    <row r="41" spans="2:9" ht="15" x14ac:dyDescent="0.25">
      <c r="B41" s="12"/>
      <c r="C41" s="72" t="s">
        <v>34</v>
      </c>
    </row>
    <row r="42" spans="2:9" ht="34.5" customHeight="1" x14ac:dyDescent="0.25">
      <c r="C42" s="78" t="s">
        <v>2</v>
      </c>
      <c r="D42" s="78"/>
      <c r="E42" s="78"/>
      <c r="F42" s="78"/>
      <c r="G42" s="78"/>
    </row>
    <row r="43" spans="2:9" ht="23.25" customHeight="1" x14ac:dyDescent="0.25">
      <c r="C43" s="73" t="s">
        <v>3</v>
      </c>
    </row>
    <row r="44" spans="2:9" ht="30" customHeight="1" x14ac:dyDescent="0.25">
      <c r="C44" s="78" t="s">
        <v>35</v>
      </c>
      <c r="D44" s="78"/>
      <c r="E44" s="78"/>
      <c r="F44" s="78"/>
      <c r="G44" s="78"/>
    </row>
    <row r="45" spans="2:9" ht="53.25" customHeight="1" x14ac:dyDescent="0.25">
      <c r="C45" s="78" t="s">
        <v>36</v>
      </c>
      <c r="D45" s="78"/>
      <c r="E45" s="78"/>
      <c r="F45" s="78"/>
      <c r="G45" s="78"/>
    </row>
    <row r="46" spans="2:9" ht="37.5" customHeight="1" x14ac:dyDescent="0.25">
      <c r="C46" s="78" t="s">
        <v>37</v>
      </c>
      <c r="D46" s="78"/>
      <c r="E46" s="78"/>
      <c r="F46" s="78"/>
      <c r="G46" s="78"/>
    </row>
    <row r="47" spans="2:9" ht="33" customHeight="1" x14ac:dyDescent="0.25">
      <c r="C47" s="78" t="s">
        <v>38</v>
      </c>
      <c r="D47" s="78"/>
      <c r="E47" s="78"/>
      <c r="F47" s="78"/>
      <c r="G47" s="78"/>
    </row>
    <row r="49" spans="2:7" ht="18" x14ac:dyDescent="0.25">
      <c r="B49" s="13" t="s">
        <v>4</v>
      </c>
      <c r="C49" s="74"/>
      <c r="D49" s="14"/>
      <c r="E49" s="14"/>
      <c r="F49" s="14"/>
      <c r="G49" s="14"/>
    </row>
    <row r="50" spans="2:7" ht="15" x14ac:dyDescent="0.25">
      <c r="C50" s="75" t="s">
        <v>5</v>
      </c>
    </row>
    <row r="51" spans="2:7" x14ac:dyDescent="0.25">
      <c r="C51" s="76" t="s">
        <v>6</v>
      </c>
    </row>
    <row r="52" spans="2:7" x14ac:dyDescent="0.25">
      <c r="C52" s="77" t="s">
        <v>7</v>
      </c>
    </row>
    <row r="53" spans="2:7" x14ac:dyDescent="0.25">
      <c r="C53" s="76" t="s">
        <v>8</v>
      </c>
    </row>
  </sheetData>
  <mergeCells count="11">
    <mergeCell ref="C47:G47"/>
    <mergeCell ref="C42:G42"/>
    <mergeCell ref="I7:K7"/>
    <mergeCell ref="I6:K6"/>
    <mergeCell ref="C46:G46"/>
    <mergeCell ref="C44:G44"/>
    <mergeCell ref="D21:F21"/>
    <mergeCell ref="D7:F7"/>
    <mergeCell ref="D14:F14"/>
    <mergeCell ref="E36:F36"/>
    <mergeCell ref="C45:G45"/>
  </mergeCells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2 - Mobles Cuina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David Onieva</cp:lastModifiedBy>
  <cp:lastPrinted>2023-11-14T12:08:41Z</cp:lastPrinted>
  <dcterms:created xsi:type="dcterms:W3CDTF">2023-03-16T12:16:29Z</dcterms:created>
  <dcterms:modified xsi:type="dcterms:W3CDTF">2024-04-16T14:38:50Z</dcterms:modified>
</cp:coreProperties>
</file>